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xr:revisionPtr revIDLastSave="0" documentId="13_ncr:1_{08C2A07E-7623-4E09-9688-8FDBF994D5B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Текущее состояние" sheetId="1" r:id="rId1"/>
  </sheets>
  <calcPr calcId="181029"/>
</workbook>
</file>

<file path=xl/calcChain.xml><?xml version="1.0" encoding="utf-8"?>
<calcChain xmlns="http://schemas.openxmlformats.org/spreadsheetml/2006/main">
  <c r="B4" i="1" l="1"/>
  <c r="AC9" i="1"/>
  <c r="AC8" i="1"/>
  <c r="B8" i="1"/>
  <c r="AC7" i="1"/>
  <c r="AC6" i="1"/>
  <c r="B6" i="1"/>
  <c r="AC5" i="1"/>
  <c r="AC4" i="1"/>
  <c r="AD4" i="1" s="1"/>
  <c r="AD10" i="1" s="1"/>
  <c r="A4" i="1"/>
  <c r="AE3" i="1"/>
  <c r="AD3" i="1"/>
  <c r="AC3" i="1"/>
  <c r="AE4" i="1" l="1"/>
</calcChain>
</file>

<file path=xl/sharedStrings.xml><?xml version="1.0" encoding="utf-8"?>
<sst xmlns="http://schemas.openxmlformats.org/spreadsheetml/2006/main" count="58" uniqueCount="45">
  <si>
    <t>Единица измерений:</t>
  </si>
  <si>
    <t>max</t>
  </si>
  <si>
    <t>min</t>
  </si>
  <si>
    <t>Участники процесса</t>
  </si>
  <si>
    <t>№</t>
  </si>
  <si>
    <t>Наименование проблемы</t>
  </si>
  <si>
    <t>Заведующий отделением</t>
  </si>
  <si>
    <t xml:space="preserve">Секретарь </t>
  </si>
  <si>
    <t>Студент - староста группы</t>
  </si>
  <si>
    <t>Преподаватель 1</t>
  </si>
  <si>
    <t>Преподаватель 2</t>
  </si>
  <si>
    <t>формирует ведомости в Word</t>
  </si>
  <si>
    <t>получает ведомости у секретаря</t>
  </si>
  <si>
    <t>выдает ведомости студенту - старосте группы</t>
  </si>
  <si>
    <t>сдает заполненную ведомость куратору группы</t>
  </si>
  <si>
    <t>считает абсолютную и качественную успеваемость студентов</t>
  </si>
  <si>
    <t>оповещает  студентов и их родителей о результатах аттестации за  месяц</t>
  </si>
  <si>
    <t>сообщает секретарю о распечатке ведомостей</t>
  </si>
  <si>
    <t>Ошибки при заполнении ведомости  ответственным студентом (старостой группы)</t>
  </si>
  <si>
    <t xml:space="preserve">Несвоевременное  информирование куратором студентов и родителей об успеваемости студентов </t>
  </si>
  <si>
    <t>Последовательное заполнение ведомости каждым педагогом</t>
  </si>
  <si>
    <t>Потеря ведомости студентом или куратором</t>
  </si>
  <si>
    <t>Большая затрата времени  педагогов, педагог занят, педагог отсутствует (нет уроков по расписанию)</t>
  </si>
  <si>
    <t>Карта текущего состояния процесса "Оптимизация процесса сбора информации о результатах ежемесячной аттестации студентов"</t>
  </si>
  <si>
    <t>собирает  ведомости у ВСЕХ кураторов и сдает их заведующему отделением</t>
  </si>
  <si>
    <t>оформляет сводный отчет  по аттестации за  месяц по  ВСЕМ  группам</t>
  </si>
  <si>
    <t>Не своевременное получение куратором  ведомости</t>
  </si>
  <si>
    <t>Ведомость ежемесячной аттестации на бумажном носителе (расход материальных ресурсов: бумага, картридж и т.д.)</t>
  </si>
  <si>
    <t>Подсчет качественной и  абсолютной аттестации на калькуляторе, ошибки в расчетах</t>
  </si>
  <si>
    <t>Преподаватель 3</t>
  </si>
  <si>
    <t>Преподаватель 4</t>
  </si>
  <si>
    <t>Преподаватель 5</t>
  </si>
  <si>
    <t>Преподаватель 6</t>
  </si>
  <si>
    <t>Преподаватель 7</t>
  </si>
  <si>
    <t>Преподаватель 8</t>
  </si>
  <si>
    <t>Преподаватель 9</t>
  </si>
  <si>
    <t>Преподаватель 10</t>
  </si>
  <si>
    <t>час</t>
  </si>
  <si>
    <t>выставляет оценку сам или диктует студенту</t>
  </si>
  <si>
    <t>рабочих дней</t>
  </si>
  <si>
    <t>распечатывает ведомости на ВСЕ группы</t>
  </si>
  <si>
    <t>делает себе копию ведомости, а оригинал сдает секретарю</t>
  </si>
  <si>
    <t>Пропуск сроков формирования общей ведомости по отделению</t>
  </si>
  <si>
    <t>Куратор группы №…</t>
  </si>
  <si>
    <t>общается с педагами о выставлении оценки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</si>
</sst>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24"/>
      <color indexed="8"/>
      <name val="Calibri"/>
    </font>
    <font>
      <sz val="24"/>
      <color indexed="2"/>
      <name val="Calibri"/>
    </font>
    <font>
      <sz val="11"/>
      <name val="Calibri"/>
    </font>
    <font>
      <sz val="10"/>
      <color indexed="8"/>
      <name val="Calibri"/>
    </font>
    <font>
      <b/>
      <sz val="36"/>
      <color indexed="8"/>
      <name val="Calibri"/>
    </font>
    <font>
      <b/>
      <sz val="12"/>
      <color indexed="8"/>
      <name val="Calibri"/>
    </font>
    <font>
      <sz val="10"/>
      <color indexed="8"/>
      <name val="Calibri"/>
      <family val="2"/>
      <charset val="204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2" fontId="0" fillId="6" borderId="2" xfId="0" applyNumberForma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15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 textRotation="90" wrapText="1"/>
      <protection locked="0"/>
    </xf>
    <xf numFmtId="0" fontId="4" fillId="0" borderId="15" xfId="0" applyFont="1" applyBorder="1" applyAlignment="1" applyProtection="1">
      <alignment horizontal="center" vertical="center" textRotation="90" wrapText="1"/>
      <protection locked="0"/>
    </xf>
    <xf numFmtId="0" fontId="4" fillId="0" borderId="16" xfId="0" applyFont="1" applyBorder="1" applyAlignment="1" applyProtection="1">
      <alignment horizontal="center" vertical="center" textRotation="90" wrapText="1"/>
      <protection locked="0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 xr9:uid="{00000000-0011-0000-FFFF-FFFF00000000}">
      <tableStyleElement type="wholeTabl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415291</xdr:colOff>
      <xdr:row>11</xdr:row>
      <xdr:rowOff>475681</xdr:rowOff>
    </xdr:from>
    <xdr:to>
      <xdr:col>9</xdr:col>
      <xdr:colOff>711230</xdr:colOff>
      <xdr:row>11</xdr:row>
      <xdr:rowOff>831352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9805820" y="4408946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9</xdr:row>
      <xdr:rowOff>790575</xdr:rowOff>
    </xdr:from>
    <xdr:to>
      <xdr:col>4</xdr:col>
      <xdr:colOff>847725</xdr:colOff>
      <xdr:row>10</xdr:row>
      <xdr:rowOff>219075</xdr:rowOff>
    </xdr:to>
    <xdr:pic>
      <xdr:nvPicPr>
        <xdr:cNvPr id="1026" name="Рисунок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14700" y="291465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9</xdr:row>
      <xdr:rowOff>447675</xdr:rowOff>
    </xdr:from>
    <xdr:to>
      <xdr:col>5</xdr:col>
      <xdr:colOff>1259956</xdr:colOff>
      <xdr:row>9</xdr:row>
      <xdr:rowOff>447675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109357" y="2122714"/>
          <a:ext cx="1292679" cy="91167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1295400</xdr:colOff>
      <xdr:row>10</xdr:row>
      <xdr:rowOff>609600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7021286" y="3004457"/>
          <a:ext cx="1295400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27215</xdr:colOff>
      <xdr:row>10</xdr:row>
      <xdr:rowOff>898071</xdr:rowOff>
    </xdr:from>
    <xdr:to>
      <xdr:col>10</xdr:col>
      <xdr:colOff>14888</xdr:colOff>
      <xdr:row>11</xdr:row>
      <xdr:rowOff>621025</xdr:rowOff>
    </xdr:to>
    <xdr:cxnSp macro="">
      <xdr:nvCxnSpPr>
        <xdr:cNvPr id="17" name="Прямая со стрелко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9307286" y="3932464"/>
          <a:ext cx="1238250" cy="9252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425824</xdr:rowOff>
    </xdr:from>
    <xdr:to>
      <xdr:col>12</xdr:col>
      <xdr:colOff>22412</xdr:colOff>
      <xdr:row>11</xdr:row>
      <xdr:rowOff>437029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1967882" y="4359089"/>
          <a:ext cx="1311089" cy="112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13607</xdr:colOff>
      <xdr:row>11</xdr:row>
      <xdr:rowOff>416220</xdr:rowOff>
    </xdr:from>
    <xdr:to>
      <xdr:col>14</xdr:col>
      <xdr:colOff>0</xdr:colOff>
      <xdr:row>12</xdr:row>
      <xdr:rowOff>448235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4558842" y="4349485"/>
          <a:ext cx="1275070" cy="9396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65634</xdr:colOff>
      <xdr:row>12</xdr:row>
      <xdr:rowOff>436710</xdr:rowOff>
    </xdr:from>
    <xdr:to>
      <xdr:col>15</xdr:col>
      <xdr:colOff>1309487</xdr:colOff>
      <xdr:row>13</xdr:row>
      <xdr:rowOff>503944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7711377" y="5248196"/>
          <a:ext cx="1243853" cy="970748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21772</xdr:colOff>
      <xdr:row>12</xdr:row>
      <xdr:rowOff>453038</xdr:rowOff>
    </xdr:from>
    <xdr:to>
      <xdr:col>18</xdr:col>
      <xdr:colOff>0</xdr:colOff>
      <xdr:row>22</xdr:row>
      <xdr:rowOff>468085</xdr:rowOff>
    </xdr:to>
    <xdr:cxnSp macro="">
      <xdr:nvCxnSpPr>
        <xdr:cNvPr id="26" name="Прямая со стрелко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0323629" y="5264524"/>
          <a:ext cx="1306285" cy="90501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640</xdr:colOff>
      <xdr:row>12</xdr:row>
      <xdr:rowOff>435429</xdr:rowOff>
    </xdr:from>
    <xdr:to>
      <xdr:col>15</xdr:col>
      <xdr:colOff>1306286</xdr:colOff>
      <xdr:row>15</xdr:row>
      <xdr:rowOff>261257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7646383" y="5246915"/>
          <a:ext cx="1305646" cy="25363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11</xdr:row>
      <xdr:rowOff>459441</xdr:rowOff>
    </xdr:from>
    <xdr:to>
      <xdr:col>20</xdr:col>
      <xdr:colOff>0</xdr:colOff>
      <xdr:row>12</xdr:row>
      <xdr:rowOff>493059</xdr:rowOff>
    </xdr:to>
    <xdr:cxnSp macro="">
      <xdr:nvCxnSpPr>
        <xdr:cNvPr id="50" name="Прямая со стрелко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30009353" y="4392706"/>
          <a:ext cx="1288676" cy="9412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190500</xdr:rowOff>
    </xdr:from>
    <xdr:to>
      <xdr:col>24</xdr:col>
      <xdr:colOff>0</xdr:colOff>
      <xdr:row>11</xdr:row>
      <xdr:rowOff>224117</xdr:rowOff>
    </xdr:to>
    <xdr:cxnSp macro="">
      <xdr:nvCxnSpPr>
        <xdr:cNvPr id="52" name="Прямая со стрелко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35164059" y="3216088"/>
          <a:ext cx="1288676" cy="9412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22411</xdr:colOff>
      <xdr:row>11</xdr:row>
      <xdr:rowOff>425621</xdr:rowOff>
    </xdr:from>
    <xdr:to>
      <xdr:col>22</xdr:col>
      <xdr:colOff>0</xdr:colOff>
      <xdr:row>11</xdr:row>
      <xdr:rowOff>437029</xdr:rowOff>
    </xdr:to>
    <xdr:cxnSp macro="">
      <xdr:nvCxnSpPr>
        <xdr:cNvPr id="53" name="Прямая со стрелко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flipV="1">
          <a:off x="32609117" y="4358886"/>
          <a:ext cx="1266265" cy="114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22411</xdr:colOff>
      <xdr:row>11</xdr:row>
      <xdr:rowOff>425621</xdr:rowOff>
    </xdr:from>
    <xdr:to>
      <xdr:col>24</xdr:col>
      <xdr:colOff>0</xdr:colOff>
      <xdr:row>11</xdr:row>
      <xdr:rowOff>437029</xdr:rowOff>
    </xdr:to>
    <xdr:cxnSp macro="">
      <xdr:nvCxnSpPr>
        <xdr:cNvPr id="60" name="Прямая со стрелко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flipV="1">
          <a:off x="35186470" y="4358886"/>
          <a:ext cx="1266265" cy="114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21772</xdr:colOff>
      <xdr:row>9</xdr:row>
      <xdr:rowOff>526676</xdr:rowOff>
    </xdr:from>
    <xdr:to>
      <xdr:col>25</xdr:col>
      <xdr:colOff>1277469</xdr:colOff>
      <xdr:row>10</xdr:row>
      <xdr:rowOff>489857</xdr:rowOff>
    </xdr:to>
    <xdr:cxnSp macro="">
      <xdr:nvCxnSpPr>
        <xdr:cNvPr id="61" name="Прямая со стрелко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30948086" y="2627619"/>
          <a:ext cx="1255697" cy="8666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1209675</xdr:colOff>
      <xdr:row>9</xdr:row>
      <xdr:rowOff>295275</xdr:rowOff>
    </xdr:from>
    <xdr:to>
      <xdr:col>25</xdr:col>
      <xdr:colOff>828675</xdr:colOff>
      <xdr:row>9</xdr:row>
      <xdr:rowOff>838200</xdr:rowOff>
    </xdr:to>
    <xdr:sp macro="" textlink="">
      <xdr:nvSpPr>
        <xdr:cNvPr id="1040" name="16-конечная звезда 3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29879925" y="2419350"/>
          <a:ext cx="904875" cy="542925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1,9</a:t>
          </a:r>
        </a:p>
      </xdr:txBody>
    </xdr:sp>
    <xdr:clientData/>
  </xdr:twoCellAnchor>
  <xdr:twoCellAnchor>
    <xdr:from>
      <xdr:col>23</xdr:col>
      <xdr:colOff>28575</xdr:colOff>
      <xdr:row>10</xdr:row>
      <xdr:rowOff>9525</xdr:rowOff>
    </xdr:from>
    <xdr:to>
      <xdr:col>23</xdr:col>
      <xdr:colOff>1247775</xdr:colOff>
      <xdr:row>10</xdr:row>
      <xdr:rowOff>533400</xdr:rowOff>
    </xdr:to>
    <xdr:sp macro="" textlink="">
      <xdr:nvSpPr>
        <xdr:cNvPr id="1041" name="16-конечная звезда 3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7412950" y="3038475"/>
          <a:ext cx="1219200" cy="523875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1,4,9</a:t>
          </a:r>
        </a:p>
      </xdr:txBody>
    </xdr:sp>
    <xdr:clientData/>
  </xdr:twoCellAnchor>
  <xdr:twoCellAnchor>
    <xdr:from>
      <xdr:col>23</xdr:col>
      <xdr:colOff>314325</xdr:colOff>
      <xdr:row>10</xdr:row>
      <xdr:rowOff>800100</xdr:rowOff>
    </xdr:from>
    <xdr:to>
      <xdr:col>23</xdr:col>
      <xdr:colOff>1181100</xdr:colOff>
      <xdr:row>11</xdr:row>
      <xdr:rowOff>419100</xdr:rowOff>
    </xdr:to>
    <xdr:sp macro="" textlink="">
      <xdr:nvSpPr>
        <xdr:cNvPr id="1042" name="16-конечная звезда 3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27698700" y="3829050"/>
          <a:ext cx="866775" cy="523875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1,7</a:t>
          </a:r>
        </a:p>
      </xdr:txBody>
    </xdr:sp>
    <xdr:clientData/>
  </xdr:twoCellAnchor>
  <xdr:twoCellAnchor>
    <xdr:from>
      <xdr:col>21</xdr:col>
      <xdr:colOff>196073</xdr:colOff>
      <xdr:row>10</xdr:row>
      <xdr:rowOff>721928</xdr:rowOff>
    </xdr:from>
    <xdr:to>
      <xdr:col>22</xdr:col>
      <xdr:colOff>10886</xdr:colOff>
      <xdr:row>11</xdr:row>
      <xdr:rowOff>346257</xdr:rowOff>
    </xdr:to>
    <xdr:sp macro="" textlink="">
      <xdr:nvSpPr>
        <xdr:cNvPr id="65" name="16-конечная звезда 3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25810159" y="3726385"/>
          <a:ext cx="1142870" cy="527843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1,4,9</a:t>
          </a:r>
        </a:p>
      </xdr:txBody>
    </xdr:sp>
    <xdr:clientData/>
  </xdr:twoCellAnchor>
  <xdr:twoCellAnchor>
    <xdr:from>
      <xdr:col>18</xdr:col>
      <xdr:colOff>1114425</xdr:colOff>
      <xdr:row>11</xdr:row>
      <xdr:rowOff>304800</xdr:rowOff>
    </xdr:from>
    <xdr:to>
      <xdr:col>20</xdr:col>
      <xdr:colOff>104775</xdr:colOff>
      <xdr:row>11</xdr:row>
      <xdr:rowOff>838200</xdr:rowOff>
    </xdr:to>
    <xdr:sp macro="" textlink="">
      <xdr:nvSpPr>
        <xdr:cNvPr id="1044" name="16-конечная звезда 3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2069425" y="4238625"/>
          <a:ext cx="1562100" cy="5334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1,3,8,9</a:t>
          </a:r>
        </a:p>
      </xdr:txBody>
    </xdr:sp>
    <xdr:clientData/>
  </xdr:twoCellAnchor>
  <xdr:twoCellAnchor>
    <xdr:from>
      <xdr:col>17</xdr:col>
      <xdr:colOff>1152525</xdr:colOff>
      <xdr:row>14</xdr:row>
      <xdr:rowOff>0</xdr:rowOff>
    </xdr:from>
    <xdr:to>
      <xdr:col>19</xdr:col>
      <xdr:colOff>171450</xdr:colOff>
      <xdr:row>14</xdr:row>
      <xdr:rowOff>571500</xdr:rowOff>
    </xdr:to>
    <xdr:sp macro="" textlink="">
      <xdr:nvSpPr>
        <xdr:cNvPr id="1045" name="16-конечная звезда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20821650" y="6648450"/>
          <a:ext cx="1590675" cy="5715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1,3,6,9</a:t>
          </a:r>
        </a:p>
      </xdr:txBody>
    </xdr:sp>
    <xdr:clientData/>
  </xdr:twoCellAnchor>
  <xdr:twoCellAnchor>
    <xdr:from>
      <xdr:col>13</xdr:col>
      <xdr:colOff>933450</xdr:colOff>
      <xdr:row>14</xdr:row>
      <xdr:rowOff>9525</xdr:rowOff>
    </xdr:from>
    <xdr:to>
      <xdr:col>15</xdr:col>
      <xdr:colOff>257175</xdr:colOff>
      <xdr:row>14</xdr:row>
      <xdr:rowOff>590550</xdr:rowOff>
    </xdr:to>
    <xdr:sp macro="" textlink="">
      <xdr:nvSpPr>
        <xdr:cNvPr id="1046" name="16-конечная звезда 3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15459075" y="6657975"/>
          <a:ext cx="1895475" cy="581025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1,3,4,5,6</a:t>
          </a:r>
        </a:p>
      </xdr:txBody>
    </xdr:sp>
    <xdr:clientData/>
  </xdr:twoCellAnchor>
  <xdr:twoCellAnchor>
    <xdr:from>
      <xdr:col>13</xdr:col>
      <xdr:colOff>476250</xdr:colOff>
      <xdr:row>11</xdr:row>
      <xdr:rowOff>238125</xdr:rowOff>
    </xdr:from>
    <xdr:to>
      <xdr:col>14</xdr:col>
      <xdr:colOff>85725</xdr:colOff>
      <xdr:row>11</xdr:row>
      <xdr:rowOff>771525</xdr:rowOff>
    </xdr:to>
    <xdr:sp macro="" textlink="">
      <xdr:nvSpPr>
        <xdr:cNvPr id="1047" name="16-конечная звезда 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15001875" y="4171950"/>
          <a:ext cx="895350" cy="5334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</a:t>
          </a:r>
        </a:p>
      </xdr:txBody>
    </xdr:sp>
    <xdr:clientData/>
  </xdr:twoCellAnchor>
  <xdr:twoCellAnchor>
    <xdr:from>
      <xdr:col>11</xdr:col>
      <xdr:colOff>304800</xdr:colOff>
      <xdr:row>10</xdr:row>
      <xdr:rowOff>695325</xdr:rowOff>
    </xdr:from>
    <xdr:to>
      <xdr:col>11</xdr:col>
      <xdr:colOff>1181100</xdr:colOff>
      <xdr:row>11</xdr:row>
      <xdr:rowOff>323850</xdr:rowOff>
    </xdr:to>
    <xdr:sp macro="" textlink="">
      <xdr:nvSpPr>
        <xdr:cNvPr id="1048" name="16-конечная звезда 3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12258675" y="3724275"/>
          <a:ext cx="876300" cy="5334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</a:t>
          </a:r>
        </a:p>
      </xdr:txBody>
    </xdr:sp>
    <xdr:clientData/>
  </xdr:twoCellAnchor>
  <xdr:twoCellAnchor>
    <xdr:from>
      <xdr:col>9</xdr:col>
      <xdr:colOff>431400</xdr:colOff>
      <xdr:row>10</xdr:row>
      <xdr:rowOff>677104</xdr:rowOff>
    </xdr:from>
    <xdr:to>
      <xdr:col>9</xdr:col>
      <xdr:colOff>1132113</xdr:colOff>
      <xdr:row>11</xdr:row>
      <xdr:rowOff>301433</xdr:rowOff>
    </xdr:to>
    <xdr:sp macro="" textlink="">
      <xdr:nvSpPr>
        <xdr:cNvPr id="79" name="16-конечная звезда 3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0108800" y="3681561"/>
          <a:ext cx="700713" cy="527843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1,2</a:t>
          </a:r>
        </a:p>
      </xdr:txBody>
    </xdr:sp>
    <xdr:clientData/>
  </xdr:twoCellAnchor>
  <xdr:twoCellAnchor>
    <xdr:from>
      <xdr:col>7</xdr:col>
      <xdr:colOff>498637</xdr:colOff>
      <xdr:row>9</xdr:row>
      <xdr:rowOff>721927</xdr:rowOff>
    </xdr:from>
    <xdr:to>
      <xdr:col>7</xdr:col>
      <xdr:colOff>1038637</xdr:colOff>
      <xdr:row>10</xdr:row>
      <xdr:rowOff>346257</xdr:rowOff>
    </xdr:to>
    <xdr:sp macro="" textlink="">
      <xdr:nvSpPr>
        <xdr:cNvPr id="80" name="16-конечная звезда 3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7311813" y="2839839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5</xdr:col>
      <xdr:colOff>377533</xdr:colOff>
      <xdr:row>8</xdr:row>
      <xdr:rowOff>136820</xdr:rowOff>
    </xdr:from>
    <xdr:to>
      <xdr:col>5</xdr:col>
      <xdr:colOff>917533</xdr:colOff>
      <xdr:row>9</xdr:row>
      <xdr:rowOff>482329</xdr:rowOff>
    </xdr:to>
    <xdr:sp macro="" textlink="">
      <xdr:nvSpPr>
        <xdr:cNvPr id="81" name="16-конечная звезда 3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880137" y="2069034"/>
          <a:ext cx="540000" cy="536009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 editAs="oneCell">
    <xdr:from>
      <xdr:col>11</xdr:col>
      <xdr:colOff>524148</xdr:colOff>
      <xdr:row>11</xdr:row>
      <xdr:rowOff>570931</xdr:rowOff>
    </xdr:from>
    <xdr:to>
      <xdr:col>11</xdr:col>
      <xdr:colOff>820087</xdr:colOff>
      <xdr:row>12</xdr:row>
      <xdr:rowOff>14923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2525648" y="4517002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13</xdr:col>
      <xdr:colOff>428898</xdr:colOff>
      <xdr:row>12</xdr:row>
      <xdr:rowOff>94680</xdr:rowOff>
    </xdr:from>
    <xdr:to>
      <xdr:col>13</xdr:col>
      <xdr:colOff>724837</xdr:colOff>
      <xdr:row>12</xdr:row>
      <xdr:rowOff>450351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5015755" y="4952430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17</xdr:col>
      <xdr:colOff>480606</xdr:colOff>
      <xdr:row>15</xdr:row>
      <xdr:rowOff>249801</xdr:rowOff>
    </xdr:from>
    <xdr:to>
      <xdr:col>17</xdr:col>
      <xdr:colOff>776545</xdr:colOff>
      <xdr:row>15</xdr:row>
      <xdr:rowOff>605472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0782463" y="7771830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</xdr:colOff>
      <xdr:row>15</xdr:row>
      <xdr:rowOff>279737</xdr:rowOff>
    </xdr:from>
    <xdr:to>
      <xdr:col>15</xdr:col>
      <xdr:colOff>317710</xdr:colOff>
      <xdr:row>15</xdr:row>
      <xdr:rowOff>635408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7667514" y="7801766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19</xdr:col>
      <xdr:colOff>660221</xdr:colOff>
      <xdr:row>12</xdr:row>
      <xdr:rowOff>13037</xdr:rowOff>
    </xdr:from>
    <xdr:to>
      <xdr:col>19</xdr:col>
      <xdr:colOff>956160</xdr:colOff>
      <xdr:row>12</xdr:row>
      <xdr:rowOff>368708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7030A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30759221" y="4870787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26</xdr:col>
      <xdr:colOff>371475</xdr:colOff>
      <xdr:row>9</xdr:row>
      <xdr:rowOff>828675</xdr:rowOff>
    </xdr:from>
    <xdr:to>
      <xdr:col>26</xdr:col>
      <xdr:colOff>904875</xdr:colOff>
      <xdr:row>10</xdr:row>
      <xdr:rowOff>257175</xdr:rowOff>
    </xdr:to>
    <xdr:pic>
      <xdr:nvPicPr>
        <xdr:cNvPr id="1058" name="Рисунок 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1613475" y="2952750"/>
          <a:ext cx="533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10886</xdr:colOff>
      <xdr:row>12</xdr:row>
      <xdr:rowOff>402771</xdr:rowOff>
    </xdr:from>
    <xdr:to>
      <xdr:col>15</xdr:col>
      <xdr:colOff>1317173</xdr:colOff>
      <xdr:row>18</xdr:row>
      <xdr:rowOff>381000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7656629" y="5214257"/>
          <a:ext cx="1306287" cy="53993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10886</xdr:colOff>
      <xdr:row>12</xdr:row>
      <xdr:rowOff>435428</xdr:rowOff>
    </xdr:from>
    <xdr:to>
      <xdr:col>15</xdr:col>
      <xdr:colOff>1317172</xdr:colOff>
      <xdr:row>16</xdr:row>
      <xdr:rowOff>402772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656629" y="5246914"/>
          <a:ext cx="1306286" cy="35814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21771</xdr:colOff>
      <xdr:row>12</xdr:row>
      <xdr:rowOff>402771</xdr:rowOff>
    </xdr:from>
    <xdr:to>
      <xdr:col>16</xdr:col>
      <xdr:colOff>10886</xdr:colOff>
      <xdr:row>21</xdr:row>
      <xdr:rowOff>424543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667514" y="5214257"/>
          <a:ext cx="1317172" cy="8153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21771</xdr:colOff>
      <xdr:row>12</xdr:row>
      <xdr:rowOff>457200</xdr:rowOff>
    </xdr:from>
    <xdr:to>
      <xdr:col>16</xdr:col>
      <xdr:colOff>1</xdr:colOff>
      <xdr:row>20</xdr:row>
      <xdr:rowOff>391885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7667514" y="5268686"/>
          <a:ext cx="1306287" cy="71627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21771</xdr:colOff>
      <xdr:row>12</xdr:row>
      <xdr:rowOff>468085</xdr:rowOff>
    </xdr:from>
    <xdr:to>
      <xdr:col>16</xdr:col>
      <xdr:colOff>1</xdr:colOff>
      <xdr:row>17</xdr:row>
      <xdr:rowOff>446314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7667514" y="5279571"/>
          <a:ext cx="1306287" cy="449580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12</xdr:row>
      <xdr:rowOff>424543</xdr:rowOff>
    </xdr:from>
    <xdr:to>
      <xdr:col>16</xdr:col>
      <xdr:colOff>2</xdr:colOff>
      <xdr:row>19</xdr:row>
      <xdr:rowOff>468085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7645743" y="5236029"/>
          <a:ext cx="1328059" cy="6368142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43543</xdr:colOff>
      <xdr:row>12</xdr:row>
      <xdr:rowOff>402771</xdr:rowOff>
    </xdr:from>
    <xdr:to>
      <xdr:col>16</xdr:col>
      <xdr:colOff>0</xdr:colOff>
      <xdr:row>22</xdr:row>
      <xdr:rowOff>402770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7689286" y="5214257"/>
          <a:ext cx="1284514" cy="9035142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371475</xdr:colOff>
      <xdr:row>11</xdr:row>
      <xdr:rowOff>819150</xdr:rowOff>
    </xdr:from>
    <xdr:to>
      <xdr:col>22</xdr:col>
      <xdr:colOff>904875</xdr:colOff>
      <xdr:row>12</xdr:row>
      <xdr:rowOff>238125</xdr:rowOff>
    </xdr:to>
    <xdr:pic>
      <xdr:nvPicPr>
        <xdr:cNvPr id="1066" name="Рисунок 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6469975" y="4752975"/>
          <a:ext cx="5334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390525</xdr:colOff>
      <xdr:row>10</xdr:row>
      <xdr:rowOff>819150</xdr:rowOff>
    </xdr:from>
    <xdr:to>
      <xdr:col>8</xdr:col>
      <xdr:colOff>876300</xdr:colOff>
      <xdr:row>11</xdr:row>
      <xdr:rowOff>238125</xdr:rowOff>
    </xdr:to>
    <xdr:pic>
      <xdr:nvPicPr>
        <xdr:cNvPr id="1067" name="Рисунок 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86775" y="3848100"/>
          <a:ext cx="4857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1111623</xdr:colOff>
      <xdr:row>11</xdr:row>
      <xdr:rowOff>206188</xdr:rowOff>
    </xdr:from>
    <xdr:to>
      <xdr:col>8</xdr:col>
      <xdr:colOff>207484</xdr:colOff>
      <xdr:row>17</xdr:row>
      <xdr:rowOff>751173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FC9DDF-FA04-A57F-D2BD-CF0452F1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68470" y="4043082"/>
          <a:ext cx="3076190" cy="5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"/>
  </sheetPr>
  <dimension ref="A1:AF35"/>
  <sheetViews>
    <sheetView tabSelected="1" zoomScale="85" zoomScaleNormal="70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V14" sqref="V14"/>
    </sheetView>
  </sheetViews>
  <sheetFormatPr defaultColWidth="9.109375" defaultRowHeight="14.4" x14ac:dyDescent="0.3"/>
  <cols>
    <col min="1" max="1" width="3.6640625" style="1" customWidth="1"/>
    <col min="2" max="2" width="3.44140625" style="1" bestFit="1" customWidth="1"/>
    <col min="3" max="3" width="30.109375" style="1" customWidth="1"/>
    <col min="4" max="4" width="7" style="1" customWidth="1"/>
    <col min="5" max="28" width="19.33203125" style="1" customWidth="1"/>
    <col min="29" max="31" width="17.6640625" style="1" customWidth="1"/>
    <col min="32" max="16384" width="9.109375" style="1"/>
  </cols>
  <sheetData>
    <row r="1" spans="1:32" ht="30.75" customHeight="1" x14ac:dyDescent="0.3">
      <c r="B1" s="27" t="s">
        <v>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32" ht="30.75" customHeight="1" x14ac:dyDescent="0.3">
      <c r="B2" s="2"/>
      <c r="C2" s="53" t="s">
        <v>0</v>
      </c>
      <c r="D2" s="53"/>
      <c r="E2" s="53"/>
      <c r="F2" s="3" t="s">
        <v>37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2" ht="15" customHeight="1" x14ac:dyDescent="0.3">
      <c r="A3" s="42"/>
      <c r="B3" s="52"/>
      <c r="C3" s="52"/>
      <c r="D3" s="4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5" t="str">
        <f>"Сумма, " &amp;F2</f>
        <v>Сумма, час</v>
      </c>
      <c r="AD3" s="5" t="str">
        <f>"ВПП max, " &amp;F2</f>
        <v>ВПП max, час</v>
      </c>
      <c r="AE3" s="5" t="str">
        <f>"ВПП min, " &amp;F2</f>
        <v>ВПП min, час</v>
      </c>
    </row>
    <row r="4" spans="1:32" x14ac:dyDescent="0.3">
      <c r="A4" s="54" t="str">
        <f>"Время, " &amp;F2</f>
        <v>Время, час</v>
      </c>
      <c r="B4" s="57" t="str">
        <f>"Операции, " &amp;F2</f>
        <v>Операции, час</v>
      </c>
      <c r="C4" s="58"/>
      <c r="D4" s="6" t="s">
        <v>1</v>
      </c>
      <c r="E4" s="7">
        <v>3</v>
      </c>
      <c r="F4" s="7"/>
      <c r="G4" s="7">
        <v>0.1</v>
      </c>
      <c r="H4" s="7"/>
      <c r="I4" s="7">
        <v>0.3</v>
      </c>
      <c r="J4" s="7"/>
      <c r="K4" s="7">
        <v>0.05</v>
      </c>
      <c r="L4" s="7"/>
      <c r="M4" s="7">
        <v>0.1</v>
      </c>
      <c r="N4" s="7"/>
      <c r="O4" s="7">
        <v>3</v>
      </c>
      <c r="P4" s="7"/>
      <c r="Q4" s="7">
        <v>32</v>
      </c>
      <c r="R4" s="7"/>
      <c r="S4" s="7">
        <v>4</v>
      </c>
      <c r="T4" s="7"/>
      <c r="U4" s="7">
        <v>3</v>
      </c>
      <c r="V4" s="7"/>
      <c r="W4" s="7">
        <v>0.1</v>
      </c>
      <c r="X4" s="7"/>
      <c r="Y4" s="7">
        <v>6</v>
      </c>
      <c r="Z4" s="7"/>
      <c r="AA4" s="7">
        <v>4</v>
      </c>
      <c r="AB4" s="7"/>
      <c r="AC4" s="8">
        <f t="shared" ref="AC4:AC9" si="0">SUM(E4:AB4)</f>
        <v>55.65</v>
      </c>
      <c r="AD4" s="32">
        <f>AC4+AC6+AC8</f>
        <v>79.95</v>
      </c>
      <c r="AE4" s="33">
        <f>AC5+AC7+AC9</f>
        <v>43.7</v>
      </c>
    </row>
    <row r="5" spans="1:32" x14ac:dyDescent="0.3">
      <c r="A5" s="55"/>
      <c r="B5" s="59"/>
      <c r="C5" s="60"/>
      <c r="D5" s="6" t="s">
        <v>2</v>
      </c>
      <c r="E5" s="7">
        <v>3</v>
      </c>
      <c r="F5" s="7"/>
      <c r="G5" s="7">
        <v>0.1</v>
      </c>
      <c r="H5" s="7"/>
      <c r="I5" s="7">
        <v>0.2</v>
      </c>
      <c r="J5" s="7"/>
      <c r="K5" s="7">
        <v>0.05</v>
      </c>
      <c r="L5" s="7"/>
      <c r="M5" s="7">
        <v>0.1</v>
      </c>
      <c r="N5" s="7"/>
      <c r="O5" s="7">
        <v>2</v>
      </c>
      <c r="P5" s="7"/>
      <c r="Q5" s="7">
        <v>8</v>
      </c>
      <c r="R5" s="7"/>
      <c r="S5" s="7">
        <v>3</v>
      </c>
      <c r="T5" s="7"/>
      <c r="U5" s="7">
        <v>2</v>
      </c>
      <c r="V5" s="7"/>
      <c r="W5" s="7">
        <v>0.1</v>
      </c>
      <c r="X5" s="7"/>
      <c r="Y5" s="7">
        <v>5</v>
      </c>
      <c r="Z5" s="7"/>
      <c r="AA5" s="7">
        <v>4</v>
      </c>
      <c r="AB5" s="7"/>
      <c r="AC5" s="8">
        <f t="shared" si="0"/>
        <v>27.55</v>
      </c>
      <c r="AD5" s="32"/>
      <c r="AE5" s="33"/>
    </row>
    <row r="6" spans="1:32" x14ac:dyDescent="0.3">
      <c r="A6" s="55"/>
      <c r="B6" s="34" t="str">
        <f>"Ожидания, " &amp;F2</f>
        <v>Ожидания, час</v>
      </c>
      <c r="C6" s="35"/>
      <c r="D6" s="9" t="s">
        <v>1</v>
      </c>
      <c r="E6" s="10"/>
      <c r="F6" s="10">
        <v>0.1</v>
      </c>
      <c r="G6" s="10"/>
      <c r="H6" s="10">
        <v>0.2</v>
      </c>
      <c r="I6" s="10"/>
      <c r="J6" s="10">
        <v>3</v>
      </c>
      <c r="K6" s="10"/>
      <c r="L6" s="10">
        <v>3</v>
      </c>
      <c r="M6" s="10"/>
      <c r="N6" s="10">
        <v>5</v>
      </c>
      <c r="O6" s="10"/>
      <c r="P6" s="10">
        <v>2</v>
      </c>
      <c r="Q6" s="10"/>
      <c r="R6" s="10">
        <v>1</v>
      </c>
      <c r="S6" s="10"/>
      <c r="T6" s="10">
        <v>1</v>
      </c>
      <c r="U6" s="10"/>
      <c r="V6" s="10">
        <v>2</v>
      </c>
      <c r="W6" s="10"/>
      <c r="X6" s="10">
        <v>6</v>
      </c>
      <c r="Y6" s="10"/>
      <c r="Z6" s="10">
        <v>1</v>
      </c>
      <c r="AA6" s="10"/>
      <c r="AB6" s="10"/>
      <c r="AC6" s="8">
        <f t="shared" si="0"/>
        <v>24.3</v>
      </c>
      <c r="AD6" s="32"/>
      <c r="AE6" s="33"/>
      <c r="AF6" s="11"/>
    </row>
    <row r="7" spans="1:32" x14ac:dyDescent="0.3">
      <c r="A7" s="55"/>
      <c r="B7" s="36"/>
      <c r="C7" s="37"/>
      <c r="D7" s="9" t="s">
        <v>2</v>
      </c>
      <c r="E7" s="10"/>
      <c r="F7" s="10">
        <v>0.05</v>
      </c>
      <c r="G7" s="10"/>
      <c r="H7" s="10">
        <v>0.1</v>
      </c>
      <c r="I7" s="10"/>
      <c r="J7" s="10">
        <v>1</v>
      </c>
      <c r="K7" s="10"/>
      <c r="L7" s="10">
        <v>3</v>
      </c>
      <c r="M7" s="10"/>
      <c r="N7" s="10">
        <v>4</v>
      </c>
      <c r="O7" s="10"/>
      <c r="P7" s="10">
        <v>2</v>
      </c>
      <c r="Q7" s="10"/>
      <c r="R7" s="10">
        <v>0.5</v>
      </c>
      <c r="S7" s="10"/>
      <c r="T7" s="10">
        <v>0.5</v>
      </c>
      <c r="U7" s="10"/>
      <c r="V7" s="10">
        <v>0.5</v>
      </c>
      <c r="W7" s="10"/>
      <c r="X7" s="10">
        <v>4</v>
      </c>
      <c r="Y7" s="10"/>
      <c r="Z7" s="10">
        <v>0.5</v>
      </c>
      <c r="AA7" s="10"/>
      <c r="AB7" s="10"/>
      <c r="AC7" s="8">
        <f t="shared" si="0"/>
        <v>16.149999999999999</v>
      </c>
      <c r="AD7" s="32"/>
      <c r="AE7" s="33"/>
      <c r="AF7" s="11"/>
    </row>
    <row r="8" spans="1:32" x14ac:dyDescent="0.3">
      <c r="A8" s="55"/>
      <c r="B8" s="38" t="str">
        <f>"Перемещения, " &amp;F2</f>
        <v>Перемещения, час</v>
      </c>
      <c r="C8" s="39"/>
      <c r="D8" s="12" t="s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8">
        <f t="shared" si="0"/>
        <v>0</v>
      </c>
      <c r="AD8" s="32"/>
      <c r="AE8" s="33"/>
      <c r="AF8" s="11"/>
    </row>
    <row r="9" spans="1:32" ht="15" thickBot="1" x14ac:dyDescent="0.35">
      <c r="A9" s="56"/>
      <c r="B9" s="40"/>
      <c r="C9" s="41"/>
      <c r="D9" s="12" t="s">
        <v>2</v>
      </c>
      <c r="E9" s="24"/>
      <c r="F9" s="13"/>
      <c r="G9" s="2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4"/>
      <c r="AB9" s="13"/>
      <c r="AC9" s="8">
        <f t="shared" si="0"/>
        <v>0</v>
      </c>
      <c r="AD9" s="32"/>
      <c r="AE9" s="33"/>
      <c r="AF9" s="11"/>
    </row>
    <row r="10" spans="1:32" ht="71.25" customHeight="1" thickBot="1" x14ac:dyDescent="0.35">
      <c r="A10" s="50" t="s">
        <v>3</v>
      </c>
      <c r="B10" s="14">
        <v>1</v>
      </c>
      <c r="C10" s="42" t="s">
        <v>6</v>
      </c>
      <c r="D10" s="52"/>
      <c r="E10" s="25" t="s">
        <v>11</v>
      </c>
      <c r="G10" s="26" t="s">
        <v>17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25" t="s">
        <v>25</v>
      </c>
      <c r="AB10" s="18"/>
      <c r="AD10" s="29">
        <f>AD4/8</f>
        <v>9.9937500000000004</v>
      </c>
      <c r="AE10" s="28" t="s">
        <v>39</v>
      </c>
    </row>
    <row r="11" spans="1:32" ht="71.25" customHeight="1" thickBot="1" x14ac:dyDescent="0.35">
      <c r="A11" s="51"/>
      <c r="B11" s="14">
        <v>2</v>
      </c>
      <c r="C11" s="42" t="s">
        <v>7</v>
      </c>
      <c r="D11" s="43"/>
      <c r="E11" s="16"/>
      <c r="H11" s="17"/>
      <c r="I11" s="26" t="s">
        <v>40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5" t="s">
        <v>24</v>
      </c>
      <c r="AA11" s="17"/>
      <c r="AB11" s="18"/>
    </row>
    <row r="12" spans="1:32" ht="71.25" customHeight="1" thickBot="1" x14ac:dyDescent="0.35">
      <c r="A12" s="51"/>
      <c r="B12" s="14">
        <v>3</v>
      </c>
      <c r="C12" s="61" t="s">
        <v>43</v>
      </c>
      <c r="D12" s="43"/>
      <c r="E12" s="16"/>
      <c r="F12" s="17"/>
      <c r="G12" s="17"/>
      <c r="H12" s="17"/>
      <c r="I12" s="17"/>
      <c r="J12" s="17"/>
      <c r="K12" s="25" t="s">
        <v>12</v>
      </c>
      <c r="L12" s="17"/>
      <c r="M12" s="25" t="s">
        <v>13</v>
      </c>
      <c r="N12" s="17"/>
      <c r="O12" s="17"/>
      <c r="P12" s="17"/>
      <c r="Q12" s="17"/>
      <c r="R12" s="17"/>
      <c r="S12" s="17"/>
      <c r="T12" s="17"/>
      <c r="U12" s="25" t="s">
        <v>15</v>
      </c>
      <c r="V12" s="17"/>
      <c r="W12" s="26" t="s">
        <v>41</v>
      </c>
      <c r="X12" s="19"/>
      <c r="Y12" s="25" t="s">
        <v>16</v>
      </c>
      <c r="Z12" s="19"/>
      <c r="AA12" s="19"/>
      <c r="AB12" s="18"/>
    </row>
    <row r="13" spans="1:32" ht="71.25" customHeight="1" thickBot="1" x14ac:dyDescent="0.35">
      <c r="A13" s="51"/>
      <c r="B13" s="14">
        <v>4</v>
      </c>
      <c r="C13" s="42" t="s">
        <v>8</v>
      </c>
      <c r="D13" s="43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25" t="s">
        <v>44</v>
      </c>
      <c r="P13" s="17"/>
      <c r="Q13" s="17"/>
      <c r="R13" s="17"/>
      <c r="S13" s="25" t="s">
        <v>14</v>
      </c>
      <c r="T13" s="17"/>
      <c r="U13" s="17"/>
      <c r="V13" s="17"/>
      <c r="W13" s="17"/>
      <c r="X13" s="17"/>
      <c r="Y13" s="19"/>
      <c r="Z13" s="17"/>
      <c r="AA13" s="17"/>
      <c r="AB13" s="18"/>
    </row>
    <row r="14" spans="1:32" ht="71.25" customHeight="1" thickBot="1" x14ac:dyDescent="0.35">
      <c r="A14" s="51"/>
      <c r="B14" s="14">
        <v>5</v>
      </c>
      <c r="C14" s="42" t="s">
        <v>9</v>
      </c>
      <c r="D14" s="43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5" t="s">
        <v>38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</row>
    <row r="15" spans="1:32" ht="71.25" customHeight="1" thickBot="1" x14ac:dyDescent="0.35">
      <c r="A15" s="51"/>
      <c r="B15" s="14">
        <v>6</v>
      </c>
      <c r="C15" s="42" t="s">
        <v>10</v>
      </c>
      <c r="D15" s="43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5" t="s">
        <v>38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</row>
    <row r="16" spans="1:32" ht="71.25" customHeight="1" thickBot="1" x14ac:dyDescent="0.35">
      <c r="A16" s="51"/>
      <c r="B16" s="14">
        <v>7</v>
      </c>
      <c r="C16" s="42" t="s">
        <v>29</v>
      </c>
      <c r="D16" s="43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5" t="s">
        <v>38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</row>
    <row r="17" spans="1:28" ht="71.25" customHeight="1" thickBot="1" x14ac:dyDescent="0.35">
      <c r="A17" s="51"/>
      <c r="B17" s="14">
        <v>8</v>
      </c>
      <c r="C17" s="42" t="s">
        <v>30</v>
      </c>
      <c r="D17" s="43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5" t="s">
        <v>38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</row>
    <row r="18" spans="1:28" ht="71.25" customHeight="1" thickBot="1" x14ac:dyDescent="0.35">
      <c r="A18" s="51"/>
      <c r="B18" s="14">
        <v>9</v>
      </c>
      <c r="C18" s="42" t="s">
        <v>31</v>
      </c>
      <c r="D18" s="43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5" t="s">
        <v>38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</row>
    <row r="19" spans="1:28" ht="71.25" customHeight="1" thickBot="1" x14ac:dyDescent="0.35">
      <c r="A19" s="51"/>
      <c r="B19" s="14">
        <v>10</v>
      </c>
      <c r="C19" s="42" t="s">
        <v>32</v>
      </c>
      <c r="D19" s="43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5" t="s">
        <v>38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1:28" ht="71.25" customHeight="1" thickBot="1" x14ac:dyDescent="0.35">
      <c r="A20" s="51"/>
      <c r="B20" s="14">
        <v>11</v>
      </c>
      <c r="C20" s="42" t="s">
        <v>33</v>
      </c>
      <c r="D20" s="43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5" t="s">
        <v>38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</row>
    <row r="21" spans="1:28" ht="71.25" customHeight="1" thickBot="1" x14ac:dyDescent="0.35">
      <c r="A21" s="51"/>
      <c r="B21" s="14">
        <v>12</v>
      </c>
      <c r="C21" s="42" t="s">
        <v>34</v>
      </c>
      <c r="D21" s="43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25" t="s">
        <v>38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1:28" ht="71.25" customHeight="1" thickBot="1" x14ac:dyDescent="0.35">
      <c r="A22" s="51"/>
      <c r="B22" s="14">
        <v>13</v>
      </c>
      <c r="C22" s="42" t="s">
        <v>35</v>
      </c>
      <c r="D22" s="43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5" t="s">
        <v>38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/>
    </row>
    <row r="23" spans="1:28" ht="71.25" customHeight="1" thickBot="1" x14ac:dyDescent="0.35">
      <c r="A23" s="51"/>
      <c r="B23" s="14">
        <v>14</v>
      </c>
      <c r="C23" s="42" t="s">
        <v>36</v>
      </c>
      <c r="D23" s="43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5" t="s">
        <v>38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</row>
    <row r="24" spans="1:28" ht="71.25" customHeight="1" x14ac:dyDescent="0.3">
      <c r="A24" s="51"/>
      <c r="B24" s="14"/>
      <c r="C24" s="42"/>
      <c r="D24" s="43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  <row r="26" spans="1:28" ht="15" customHeight="1" x14ac:dyDescent="0.3">
      <c r="B26" s="20" t="s">
        <v>4</v>
      </c>
      <c r="C26" s="47" t="s">
        <v>5</v>
      </c>
      <c r="D26" s="48"/>
      <c r="E26" s="22"/>
      <c r="F26" s="22"/>
      <c r="G26" s="22"/>
      <c r="H26" s="21"/>
      <c r="I26" s="22"/>
      <c r="J26" s="22"/>
      <c r="K26" s="22"/>
      <c r="L26" s="22"/>
      <c r="M26" s="21"/>
      <c r="N26" s="21"/>
      <c r="O26" s="21"/>
      <c r="P26" s="21"/>
      <c r="Q26" s="21"/>
      <c r="R26" s="21"/>
      <c r="V26" s="44"/>
      <c r="W26" s="44"/>
      <c r="X26" s="44"/>
      <c r="Y26" s="44"/>
      <c r="Z26" s="44"/>
      <c r="AA26" s="44"/>
      <c r="AB26" s="44"/>
    </row>
    <row r="27" spans="1:28" ht="63.75" customHeight="1" x14ac:dyDescent="0.3">
      <c r="B27" s="14">
        <v>1</v>
      </c>
      <c r="C27" s="30" t="s">
        <v>27</v>
      </c>
      <c r="D27" s="31"/>
      <c r="E27" s="23"/>
      <c r="F27" s="23"/>
      <c r="G27" s="23"/>
      <c r="V27" s="44"/>
      <c r="W27" s="44"/>
      <c r="X27" s="44"/>
      <c r="Y27" s="44"/>
      <c r="Z27" s="44"/>
      <c r="AA27" s="44"/>
      <c r="AB27" s="44"/>
    </row>
    <row r="28" spans="1:28" ht="36" customHeight="1" x14ac:dyDescent="0.3">
      <c r="B28" s="14">
        <v>2</v>
      </c>
      <c r="C28" s="30" t="s">
        <v>26</v>
      </c>
      <c r="D28" s="31"/>
      <c r="E28" s="23"/>
      <c r="F28" s="23"/>
      <c r="G28" s="23"/>
    </row>
    <row r="29" spans="1:28" ht="36" customHeight="1" x14ac:dyDescent="0.3">
      <c r="B29" s="14">
        <v>3</v>
      </c>
      <c r="C29" s="30" t="s">
        <v>21</v>
      </c>
      <c r="D29" s="31"/>
      <c r="E29" s="23"/>
      <c r="F29" s="23"/>
      <c r="G29" s="23"/>
    </row>
    <row r="30" spans="1:28" ht="48.75" customHeight="1" x14ac:dyDescent="0.3">
      <c r="B30" s="14">
        <v>4</v>
      </c>
      <c r="C30" s="30" t="s">
        <v>22</v>
      </c>
      <c r="D30" s="49"/>
      <c r="E30" s="23"/>
      <c r="F30" s="23"/>
      <c r="G30" s="23"/>
    </row>
    <row r="31" spans="1:28" ht="33" customHeight="1" x14ac:dyDescent="0.3">
      <c r="B31" s="14">
        <v>5</v>
      </c>
      <c r="C31" s="46" t="s">
        <v>20</v>
      </c>
      <c r="D31" s="30"/>
      <c r="E31" s="23"/>
      <c r="F31" s="23"/>
      <c r="G31" s="23"/>
    </row>
    <row r="32" spans="1:28" ht="51.75" customHeight="1" x14ac:dyDescent="0.3">
      <c r="B32" s="14">
        <v>6</v>
      </c>
      <c r="C32" s="30" t="s">
        <v>18</v>
      </c>
      <c r="D32" s="31"/>
      <c r="E32" s="23"/>
      <c r="F32" s="23"/>
      <c r="G32" s="23"/>
      <c r="V32" s="44"/>
      <c r="W32" s="44"/>
      <c r="X32" s="44"/>
      <c r="Y32" s="44"/>
      <c r="Z32" s="44"/>
      <c r="AA32" s="44"/>
      <c r="AB32" s="44"/>
    </row>
    <row r="33" spans="2:20" ht="52.5" customHeight="1" x14ac:dyDescent="0.3">
      <c r="B33" s="14">
        <v>7</v>
      </c>
      <c r="C33" s="30" t="s">
        <v>19</v>
      </c>
      <c r="D33" s="31"/>
      <c r="E33" s="23"/>
      <c r="F33" s="23"/>
      <c r="G33" s="23"/>
    </row>
    <row r="34" spans="2:20" ht="51.75" customHeight="1" x14ac:dyDescent="0.3">
      <c r="B34" s="14">
        <v>8</v>
      </c>
      <c r="C34" s="30" t="s">
        <v>28</v>
      </c>
      <c r="D34" s="31"/>
      <c r="E34" s="45"/>
      <c r="F34" s="44"/>
      <c r="G34" s="23"/>
    </row>
    <row r="35" spans="2:20" ht="45.75" customHeight="1" x14ac:dyDescent="0.3">
      <c r="B35" s="14">
        <v>9</v>
      </c>
      <c r="C35" s="30" t="s">
        <v>42</v>
      </c>
      <c r="D35" s="31"/>
      <c r="E35" s="23"/>
      <c r="F35" s="23"/>
      <c r="G35" s="23"/>
      <c r="H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</sheetData>
  <sheetProtection formatCells="0" formatColumns="0" formatRows="0"/>
  <mergeCells count="37">
    <mergeCell ref="A10:A24"/>
    <mergeCell ref="C10:D10"/>
    <mergeCell ref="C17:D17"/>
    <mergeCell ref="C23:D23"/>
    <mergeCell ref="C2:E2"/>
    <mergeCell ref="A3:D3"/>
    <mergeCell ref="A4:A9"/>
    <mergeCell ref="B4:C5"/>
    <mergeCell ref="C20:D20"/>
    <mergeCell ref="C22:D22"/>
    <mergeCell ref="C18:D18"/>
    <mergeCell ref="V32:AB32"/>
    <mergeCell ref="C35:D35"/>
    <mergeCell ref="E34:F34"/>
    <mergeCell ref="C31:D31"/>
    <mergeCell ref="C34:D34"/>
    <mergeCell ref="V26:AB27"/>
    <mergeCell ref="C26:D26"/>
    <mergeCell ref="C32:D32"/>
    <mergeCell ref="C33:D33"/>
    <mergeCell ref="C30:D30"/>
    <mergeCell ref="C29:D29"/>
    <mergeCell ref="AD4:AD9"/>
    <mergeCell ref="AE4:AE9"/>
    <mergeCell ref="B6:C7"/>
    <mergeCell ref="B8:C9"/>
    <mergeCell ref="C27:D27"/>
    <mergeCell ref="C28:D28"/>
    <mergeCell ref="C24:D24"/>
    <mergeCell ref="C11:D11"/>
    <mergeCell ref="C12:D12"/>
    <mergeCell ref="C13:D13"/>
    <mergeCell ref="C14:D14"/>
    <mergeCell ref="C15:D15"/>
    <mergeCell ref="C16:D16"/>
    <mergeCell ref="C21:D21"/>
    <mergeCell ref="C19:D19"/>
  </mergeCells>
  <phoneticPr fontId="9" type="noConversion"/>
  <conditionalFormatting sqref="G10 Y10:Y11 Z10:AB10 F12:G24 Y12:Z24 AA11:AB24 B10:E24 H10:X24">
    <cfRule type="expression" dxfId="1" priority="9">
      <formula>MOD(ROW($B10),2)=0</formula>
    </cfRule>
  </conditionalFormatting>
  <conditionalFormatting sqref="E10:E11 G10 AA11:AB11 Z10:AB10 H10:Y11 E12:AB24">
    <cfRule type="notContainsBlanks" dxfId="0" priority="10">
      <formula>LEN(TRIM(E10))&gt;0</formula>
    </cfRule>
  </conditionalFormatting>
  <pageMargins left="0.7" right="0.7" top="0.75" bottom="0.75" header="0.3" footer="0.3"/>
  <pageSetup paperSize="9" firstPageNumber="42949672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Текущее состояние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Nikolay</cp:lastModifiedBy>
  <cp:revision>1</cp:revision>
  <dcterms:created xsi:type="dcterms:W3CDTF">2020-03-13T09:33:55Z</dcterms:created>
  <dcterms:modified xsi:type="dcterms:W3CDTF">2023-05-13T10:04:44Z</dcterms:modified>
  <cp:category/>
  <cp:contentStatus/>
</cp:coreProperties>
</file>